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D:\masa\01_business\アーチ経営サポート\600_セミナー_講演\20251106_t_東京商工会議所_活力向上オンラインセミナー2025\030_資料\セミナー資料\"/>
    </mc:Choice>
  </mc:AlternateContent>
  <xr:revisionPtr revIDLastSave="0" documentId="13_ncr:1_{00E95B18-19B3-48E1-BB5B-12530758FE77}" xr6:coauthVersionLast="47" xr6:coauthVersionMax="47" xr10:uidLastSave="{00000000-0000-0000-0000-000000000000}"/>
  <workbookProtection workbookAlgorithmName="SHA-512" workbookHashValue="ZboH1WtXKcahWFGkpK52OVwwmnpdsyIpyHfEhmiBk12QF8xxNBXe5RUhIk5RBdTC8rWR1rn2ixQD9RTyATmadA==" workbookSaltValue="mfaelYX+l/2cHiaGm5r1jA==" workbookSpinCount="100000" lockStructure="1"/>
  <bookViews>
    <workbookView xWindow="-120" yWindow="-120" windowWidth="29040" windowHeight="15720" xr2:uid="{1715C50B-963A-4A5D-AE33-47D622A2A9E4}"/>
  </bookViews>
  <sheets>
    <sheet name="サブスク管理シート" sheetId="2" r:id="rId1"/>
    <sheet name="免責事項_著作権"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2" l="1"/>
  <c r="I8" i="2"/>
  <c r="J8" i="2" s="1"/>
  <c r="I5" i="2"/>
  <c r="F3" i="2"/>
  <c r="I3" i="2" s="1"/>
  <c r="H3" i="2" s="1"/>
  <c r="K10" i="2"/>
  <c r="F10" i="2"/>
  <c r="I10" i="2" s="1"/>
  <c r="K9" i="2"/>
  <c r="F9" i="2"/>
  <c r="K8" i="2"/>
  <c r="F8" i="2"/>
  <c r="K7" i="2"/>
  <c r="F7" i="2"/>
  <c r="I7" i="2" s="1"/>
  <c r="K6" i="2"/>
  <c r="F6" i="2"/>
  <c r="I6" i="2" s="1"/>
  <c r="K5" i="2"/>
  <c r="F5" i="2"/>
  <c r="K4" i="2"/>
  <c r="F4" i="2"/>
  <c r="I4" i="2" s="1"/>
  <c r="K3" i="2"/>
  <c r="H9" i="2" l="1"/>
  <c r="L9" i="2" s="1"/>
  <c r="M9" i="2" s="1"/>
  <c r="H8" i="2"/>
  <c r="L8" i="2" s="1"/>
  <c r="M8" i="2" s="1"/>
  <c r="H7" i="2"/>
  <c r="L7" i="2" s="1"/>
  <c r="M7" i="2" s="1"/>
  <c r="J7" i="2"/>
  <c r="J10" i="2"/>
  <c r="H10" i="2"/>
  <c r="L10" i="2" s="1"/>
  <c r="M10" i="2" s="1"/>
  <c r="J4" i="2"/>
  <c r="H4" i="2"/>
  <c r="L4" i="2" s="1"/>
  <c r="M4" i="2" s="1"/>
  <c r="H5" i="2"/>
  <c r="L5" i="2" s="1"/>
  <c r="M5" i="2" s="1"/>
  <c r="J5" i="2"/>
  <c r="J6" i="2"/>
  <c r="H6" i="2"/>
  <c r="L6" i="2" s="1"/>
  <c r="M6" i="2" s="1"/>
  <c r="J9" i="2"/>
  <c r="L3" i="2" l="1"/>
  <c r="M3" i="2" s="1"/>
  <c r="J3" i="2"/>
</calcChain>
</file>

<file path=xl/sharedStrings.xml><?xml version="1.0" encoding="utf-8"?>
<sst xmlns="http://schemas.openxmlformats.org/spreadsheetml/2006/main" count="25" uniqueCount="25">
  <si>
    <t>日付</t>
  </si>
  <si>
    <t>解約数</t>
  </si>
  <si>
    <t>CAC</t>
  </si>
  <si>
    <t>ARPU</t>
  </si>
  <si>
    <t>MRR</t>
  </si>
  <si>
    <t>ARR</t>
  </si>
  <si>
    <t>チャーンレート</t>
  </si>
  <si>
    <t>LTV</t>
  </si>
  <si>
    <t>ユニットエコノミクス</t>
  </si>
  <si>
    <t>前月有効契約数</t>
    <rPh sb="0" eb="2">
      <t>ゼンゲツ</t>
    </rPh>
    <phoneticPr fontId="18"/>
  </si>
  <si>
    <t>当月新規契約数</t>
    <rPh sb="0" eb="2">
      <t>トウゲツ</t>
    </rPh>
    <phoneticPr fontId="18"/>
  </si>
  <si>
    <t>当月有効契約数</t>
    <rPh sb="0" eb="2">
      <t>トウゲツ</t>
    </rPh>
    <rPh sb="2" eb="4">
      <t>ユウコウ</t>
    </rPh>
    <rPh sb="4" eb="7">
      <t>ケイヤクスウ</t>
    </rPh>
    <phoneticPr fontId="18"/>
  </si>
  <si>
    <t>単価</t>
    <rPh sb="0" eb="2">
      <t>タンカ</t>
    </rPh>
    <phoneticPr fontId="18"/>
  </si>
  <si>
    <t>※　水色のセルを入力すると、赤色のセルに自動で計算結果が算出されます。</t>
    <rPh sb="2" eb="4">
      <t>ミズイロ</t>
    </rPh>
    <rPh sb="8" eb="10">
      <t>ニュウリョク</t>
    </rPh>
    <rPh sb="14" eb="16">
      <t>アカイロ</t>
    </rPh>
    <rPh sb="20" eb="22">
      <t>ジドウ</t>
    </rPh>
    <rPh sb="23" eb="25">
      <t>ケイサン</t>
    </rPh>
    <rPh sb="25" eb="27">
      <t>ケッカ</t>
    </rPh>
    <rPh sb="28" eb="30">
      <t>サンシュツ</t>
    </rPh>
    <phoneticPr fontId="18"/>
  </si>
  <si>
    <t>免責条項</t>
  </si>
  <si>
    <t>著作権について</t>
  </si>
  <si>
    <t>© 2025 アーチ経営サポート All Rights Reserved.</t>
  </si>
  <si>
    <t>本シートの著作権はアーチ経営サポートに帰属します。</t>
  </si>
  <si>
    <t>セミナー聴講者の方は、ご自身の事業における管理目的での使用に限り、本シートを使用することができます。</t>
  </si>
  <si>
    <t>本シートの無断転載、再配布、販売、および商業目的での使用を禁止します。</t>
  </si>
  <si>
    <t>本シートを第三者に配布する場合は、事前にアーチ経営サポートの許可を得てください。</t>
  </si>
  <si>
    <r>
      <t>1. 情報の正確性について</t>
    </r>
    <r>
      <rPr>
        <sz val="11"/>
        <color theme="1"/>
        <rFont val="Meiryo UI"/>
        <family val="3"/>
        <charset val="128"/>
      </rPr>
      <t xml:space="preserve"> 本シートは一般的なサブスクリプションビジネスの管理を目的として提供されるものであり、情報の正確性、完全性、有用性について保証するものではありません。</t>
    </r>
  </si>
  <si>
    <r>
      <t>3. 計算式・数値について</t>
    </r>
    <r>
      <rPr>
        <sz val="11"/>
        <color theme="1"/>
        <rFont val="Meiryo UI"/>
        <family val="3"/>
        <charset val="128"/>
      </rPr>
      <t xml:space="preserve"> 本シートに含まれる計算式は一般的な指標の算出方法に基づいていますが、業種や事業モデルによって適切な計算方法が異なる場合があります。ご自身の事業に合わせて適宜カスタマイズしてご使用ください。</t>
    </r>
  </si>
  <si>
    <r>
      <t>4. 責任の制限</t>
    </r>
    <r>
      <rPr>
        <sz val="11"/>
        <color theme="1"/>
        <rFont val="Meiryo UI"/>
        <family val="3"/>
        <charset val="128"/>
      </rPr>
      <t xml:space="preserve"> 本シートの使用に起因して生じた直接的または間接的な損害について、アーチ経営サポートは一切の責任を負いません。</t>
    </r>
  </si>
  <si>
    <r>
      <t>2. 個別の状況への適用</t>
    </r>
    <r>
      <rPr>
        <sz val="11"/>
        <color theme="1"/>
        <rFont val="Meiryo UI"/>
        <family val="3"/>
        <charset val="128"/>
      </rPr>
      <t xml:space="preserve"> 本シートの使用により生じた結果について、アーチ経営サポートは一切の責任を負いません。各企業・事業者の個別の状況に応じて、必要に応じて専門家（税理士、公認会計士、経営コンサルタント等）にご相談ください。</t>
    </r>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</si>
</sst>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Red]\-#,##0.00\ "/>
  </numFmts>
  <fonts count="2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BIZ UDPゴシック"/>
      <family val="3"/>
      <charset val="128"/>
    </font>
    <font>
      <b/>
      <sz val="18"/>
      <color theme="1"/>
      <name val="Meiryo UI"/>
      <family val="3"/>
      <charset val="128"/>
    </font>
    <font>
      <sz val="11"/>
      <color theme="1"/>
      <name val="Meiryo UI"/>
      <family val="3"/>
      <charset val="128"/>
    </font>
    <font>
      <b/>
      <sz val="11"/>
      <color theme="1"/>
      <name val="Meiryo UI"/>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s>
  <cellStyleXfs count="43">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4">
    <xf numFmtId="0" fontId="0" fillId="0" borderId="0" xfId="0">
      <alignment vertical="center"/>
    </xf>
    <xf numFmtId="0" fontId="19" fillId="0" borderId="0" xfId="0" applyFont="1">
      <alignment vertical="center"/>
    </xf>
    <xf numFmtId="0" fontId="19" fillId="33" borderId="10" xfId="0" applyFont="1" applyFill="1" applyBorder="1" applyAlignment="1">
      <alignment horizontal="center" vertical="center"/>
    </xf>
    <xf numFmtId="38" fontId="19" fillId="34" borderId="10" xfId="1" applyFont="1" applyFill="1" applyBorder="1">
      <alignment vertical="center"/>
    </xf>
    <xf numFmtId="10" fontId="19" fillId="34" borderId="10" xfId="1" applyNumberFormat="1" applyFont="1" applyFill="1" applyBorder="1">
      <alignment vertical="center"/>
    </xf>
    <xf numFmtId="176" fontId="19" fillId="34" borderId="10" xfId="1" applyNumberFormat="1" applyFont="1" applyFill="1" applyBorder="1">
      <alignment vertical="center"/>
    </xf>
    <xf numFmtId="55" fontId="19" fillId="35" borderId="10" xfId="0" applyNumberFormat="1" applyFont="1" applyFill="1" applyBorder="1">
      <alignment vertical="center"/>
    </xf>
    <xf numFmtId="38" fontId="19" fillId="35" borderId="10" xfId="1" applyFont="1" applyFill="1" applyBorder="1">
      <alignment vertical="center"/>
    </xf>
    <xf numFmtId="0" fontId="19" fillId="35" borderId="10" xfId="0" applyFont="1" applyFill="1" applyBorder="1">
      <alignment vertical="center"/>
    </xf>
    <xf numFmtId="0" fontId="20" fillId="0" borderId="0" xfId="0" applyFont="1">
      <alignment vertical="center"/>
    </xf>
    <xf numFmtId="0" fontId="21" fillId="0" borderId="0" xfId="0" applyFont="1">
      <alignment vertical="center"/>
    </xf>
    <xf numFmtId="0" fontId="21" fillId="0" borderId="0" xfId="0" applyFont="1" applyAlignment="1">
      <alignment horizontal="left" vertical="center" indent="1"/>
    </xf>
    <xf numFmtId="0" fontId="22" fillId="0" borderId="0" xfId="0" applyFont="1" applyAlignment="1">
      <alignment horizontal="left" vertical="center" indent="1"/>
    </xf>
    <xf numFmtId="0" fontId="22" fillId="0" borderId="0" xfId="0" applyFont="1">
      <alignment vertical="center"/>
    </xf>
  </cellXfs>
  <cellStyles count="43">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216DD-88A0-4D19-B6F6-0FE0F0629D9B}">
  <dimension ref="A1:M10"/>
  <sheetViews>
    <sheetView tabSelected="1" workbookViewId="0">
      <selection activeCell="B17" sqref="B17"/>
    </sheetView>
  </sheetViews>
  <sheetFormatPr defaultColWidth="10.25" defaultRowHeight="26.25" customHeight="1" x14ac:dyDescent="0.4"/>
  <cols>
    <col min="1" max="1" width="17.75" style="1" customWidth="1"/>
    <col min="2" max="2" width="12.25" style="1" customWidth="1"/>
    <col min="3" max="3" width="14.25" style="1" customWidth="1"/>
    <col min="4" max="4" width="15.75" style="1" customWidth="1"/>
    <col min="5" max="5" width="9.25" style="1" customWidth="1"/>
    <col min="6" max="6" width="15.75" style="1" customWidth="1"/>
    <col min="7" max="7" width="10.625" style="1" bestFit="1" customWidth="1"/>
    <col min="8" max="8" width="10.5" style="1" bestFit="1" customWidth="1"/>
    <col min="9" max="9" width="12.875" style="1" bestFit="1" customWidth="1"/>
    <col min="10" max="10" width="13.625" style="1" customWidth="1"/>
    <col min="11" max="11" width="13.5" style="1" customWidth="1"/>
    <col min="12" max="12" width="12.875" style="1" customWidth="1"/>
    <col min="13" max="13" width="18.875" style="1" bestFit="1" customWidth="1"/>
    <col min="14" max="16384" width="10.25" style="1"/>
  </cols>
  <sheetData>
    <row r="1" spans="1:13" ht="26.25" customHeight="1" x14ac:dyDescent="0.4">
      <c r="A1" s="1" t="s">
        <v>13</v>
      </c>
    </row>
    <row r="2" spans="1:13" ht="26.25" customHeight="1" x14ac:dyDescent="0.4">
      <c r="A2" s="2" t="s">
        <v>0</v>
      </c>
      <c r="B2" s="2" t="s">
        <v>12</v>
      </c>
      <c r="C2" s="2" t="s">
        <v>10</v>
      </c>
      <c r="D2" s="2" t="s">
        <v>9</v>
      </c>
      <c r="E2" s="2" t="s">
        <v>1</v>
      </c>
      <c r="F2" s="2" t="s">
        <v>11</v>
      </c>
      <c r="G2" s="2" t="s">
        <v>2</v>
      </c>
      <c r="H2" s="2" t="s">
        <v>3</v>
      </c>
      <c r="I2" s="2" t="s">
        <v>4</v>
      </c>
      <c r="J2" s="2" t="s">
        <v>5</v>
      </c>
      <c r="K2" s="2" t="s">
        <v>6</v>
      </c>
      <c r="L2" s="2" t="s">
        <v>7</v>
      </c>
      <c r="M2" s="2" t="s">
        <v>8</v>
      </c>
    </row>
    <row r="3" spans="1:13" ht="26.25" customHeight="1" x14ac:dyDescent="0.4">
      <c r="A3" s="6">
        <v>45839</v>
      </c>
      <c r="B3" s="7">
        <v>2000</v>
      </c>
      <c r="C3" s="7">
        <v>30</v>
      </c>
      <c r="D3" s="7">
        <v>2000</v>
      </c>
      <c r="E3" s="7">
        <v>40</v>
      </c>
      <c r="F3" s="3">
        <f>C3+D3-E3</f>
        <v>1990</v>
      </c>
      <c r="G3" s="7">
        <v>30000</v>
      </c>
      <c r="H3" s="3">
        <f>IFERROR(I3/F3,0)</f>
        <v>2000</v>
      </c>
      <c r="I3" s="3">
        <f>B3*F3</f>
        <v>3980000</v>
      </c>
      <c r="J3" s="3">
        <f>I3*12</f>
        <v>47760000</v>
      </c>
      <c r="K3" s="4">
        <f>IFERROR(E3/(D3+E3),0)</f>
        <v>1.9607843137254902E-2</v>
      </c>
      <c r="L3" s="3">
        <f>IFERROR(H3/K3,0)</f>
        <v>102000</v>
      </c>
      <c r="M3" s="5">
        <f>IFERROR(L3/G3,0)</f>
        <v>3.4</v>
      </c>
    </row>
    <row r="4" spans="1:13" ht="26.25" customHeight="1" x14ac:dyDescent="0.4">
      <c r="A4" s="6">
        <v>45870</v>
      </c>
      <c r="B4" s="7">
        <v>2500</v>
      </c>
      <c r="C4" s="7">
        <v>50</v>
      </c>
      <c r="D4" s="7">
        <v>1990</v>
      </c>
      <c r="E4" s="7">
        <v>30</v>
      </c>
      <c r="F4" s="3">
        <f t="shared" ref="F4:F10" si="0">C4+D4-E4</f>
        <v>2010</v>
      </c>
      <c r="G4" s="7">
        <v>45000</v>
      </c>
      <c r="H4" s="3">
        <f t="shared" ref="H4:H10" si="1">IFERROR(I4/F4,0)</f>
        <v>2500</v>
      </c>
      <c r="I4" s="3">
        <f>B4*F4</f>
        <v>5025000</v>
      </c>
      <c r="J4" s="3">
        <f t="shared" ref="J4:J10" si="2">I4*12</f>
        <v>60300000</v>
      </c>
      <c r="K4" s="4">
        <f t="shared" ref="K4:K10" si="3">IFERROR(E4/(D4+E4),0)</f>
        <v>1.4851485148514851E-2</v>
      </c>
      <c r="L4" s="3">
        <f t="shared" ref="L4:L10" si="4">IFERROR(H4/K4,0)</f>
        <v>168333.33333333334</v>
      </c>
      <c r="M4" s="5">
        <f t="shared" ref="M4:M10" si="5">IFERROR(L4/G4,0)</f>
        <v>3.7407407407407409</v>
      </c>
    </row>
    <row r="5" spans="1:13" ht="26.25" customHeight="1" x14ac:dyDescent="0.4">
      <c r="A5" s="6"/>
      <c r="B5" s="7"/>
      <c r="C5" s="7"/>
      <c r="D5" s="7"/>
      <c r="E5" s="7"/>
      <c r="F5" s="3">
        <f t="shared" si="0"/>
        <v>0</v>
      </c>
      <c r="G5" s="7"/>
      <c r="H5" s="3">
        <f t="shared" si="1"/>
        <v>0</v>
      </c>
      <c r="I5" s="3">
        <f t="shared" ref="I5:I10" si="6">B5*F5</f>
        <v>0</v>
      </c>
      <c r="J5" s="3">
        <f t="shared" si="2"/>
        <v>0</v>
      </c>
      <c r="K5" s="4">
        <f t="shared" si="3"/>
        <v>0</v>
      </c>
      <c r="L5" s="3">
        <f t="shared" si="4"/>
        <v>0</v>
      </c>
      <c r="M5" s="5">
        <f t="shared" si="5"/>
        <v>0</v>
      </c>
    </row>
    <row r="6" spans="1:13" ht="26.25" customHeight="1" x14ac:dyDescent="0.4">
      <c r="A6" s="6"/>
      <c r="B6" s="7"/>
      <c r="C6" s="7"/>
      <c r="D6" s="7"/>
      <c r="E6" s="7"/>
      <c r="F6" s="3">
        <f t="shared" si="0"/>
        <v>0</v>
      </c>
      <c r="G6" s="7"/>
      <c r="H6" s="3">
        <f t="shared" si="1"/>
        <v>0</v>
      </c>
      <c r="I6" s="3">
        <f t="shared" si="6"/>
        <v>0</v>
      </c>
      <c r="J6" s="3">
        <f t="shared" si="2"/>
        <v>0</v>
      </c>
      <c r="K6" s="4">
        <f t="shared" si="3"/>
        <v>0</v>
      </c>
      <c r="L6" s="3">
        <f t="shared" si="4"/>
        <v>0</v>
      </c>
      <c r="M6" s="5">
        <f t="shared" si="5"/>
        <v>0</v>
      </c>
    </row>
    <row r="7" spans="1:13" ht="26.25" customHeight="1" x14ac:dyDescent="0.4">
      <c r="A7" s="8"/>
      <c r="B7" s="7"/>
      <c r="C7" s="8"/>
      <c r="D7" s="8"/>
      <c r="E7" s="8"/>
      <c r="F7" s="3">
        <f t="shared" si="0"/>
        <v>0</v>
      </c>
      <c r="G7" s="7"/>
      <c r="H7" s="3">
        <f t="shared" si="1"/>
        <v>0</v>
      </c>
      <c r="I7" s="3">
        <f t="shared" si="6"/>
        <v>0</v>
      </c>
      <c r="J7" s="3">
        <f t="shared" si="2"/>
        <v>0</v>
      </c>
      <c r="K7" s="4">
        <f t="shared" si="3"/>
        <v>0</v>
      </c>
      <c r="L7" s="3">
        <f t="shared" si="4"/>
        <v>0</v>
      </c>
      <c r="M7" s="5">
        <f t="shared" si="5"/>
        <v>0</v>
      </c>
    </row>
    <row r="8" spans="1:13" ht="26.25" customHeight="1" x14ac:dyDescent="0.4">
      <c r="A8" s="8"/>
      <c r="B8" s="7"/>
      <c r="C8" s="8"/>
      <c r="D8" s="8"/>
      <c r="E8" s="8"/>
      <c r="F8" s="3">
        <f t="shared" si="0"/>
        <v>0</v>
      </c>
      <c r="G8" s="7"/>
      <c r="H8" s="3">
        <f t="shared" si="1"/>
        <v>0</v>
      </c>
      <c r="I8" s="3">
        <f t="shared" si="6"/>
        <v>0</v>
      </c>
      <c r="J8" s="3">
        <f t="shared" si="2"/>
        <v>0</v>
      </c>
      <c r="K8" s="4">
        <f t="shared" si="3"/>
        <v>0</v>
      </c>
      <c r="L8" s="3">
        <f t="shared" si="4"/>
        <v>0</v>
      </c>
      <c r="M8" s="5">
        <f t="shared" si="5"/>
        <v>0</v>
      </c>
    </row>
    <row r="9" spans="1:13" ht="26.25" customHeight="1" x14ac:dyDescent="0.4">
      <c r="A9" s="8"/>
      <c r="B9" s="7"/>
      <c r="C9" s="8"/>
      <c r="D9" s="8"/>
      <c r="E9" s="8"/>
      <c r="F9" s="3">
        <f t="shared" si="0"/>
        <v>0</v>
      </c>
      <c r="G9" s="7"/>
      <c r="H9" s="3">
        <f t="shared" si="1"/>
        <v>0</v>
      </c>
      <c r="I9" s="3">
        <f t="shared" si="6"/>
        <v>0</v>
      </c>
      <c r="J9" s="3">
        <f t="shared" si="2"/>
        <v>0</v>
      </c>
      <c r="K9" s="4">
        <f t="shared" si="3"/>
        <v>0</v>
      </c>
      <c r="L9" s="3">
        <f t="shared" si="4"/>
        <v>0</v>
      </c>
      <c r="M9" s="5">
        <f t="shared" si="5"/>
        <v>0</v>
      </c>
    </row>
    <row r="10" spans="1:13" ht="26.25" customHeight="1" x14ac:dyDescent="0.4">
      <c r="A10" s="8"/>
      <c r="B10" s="7"/>
      <c r="C10" s="8"/>
      <c r="D10" s="8"/>
      <c r="E10" s="8"/>
      <c r="F10" s="3">
        <f t="shared" si="0"/>
        <v>0</v>
      </c>
      <c r="G10" s="7"/>
      <c r="H10" s="3">
        <f t="shared" si="1"/>
        <v>0</v>
      </c>
      <c r="I10" s="3">
        <f t="shared" si="6"/>
        <v>0</v>
      </c>
      <c r="J10" s="3">
        <f t="shared" si="2"/>
        <v>0</v>
      </c>
      <c r="K10" s="4">
        <f t="shared" si="3"/>
        <v>0</v>
      </c>
      <c r="L10" s="3">
        <f t="shared" si="4"/>
        <v>0</v>
      </c>
      <c r="M10" s="5">
        <f t="shared" si="5"/>
        <v>0</v>
      </c>
    </row>
  </sheetData>
  <phoneticPr fontId="1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F6C84-9EEA-49EC-A917-DDC10006B091}">
  <dimension ref="A1:A17"/>
  <sheetViews>
    <sheetView workbookViewId="0">
      <selection activeCell="H19" sqref="H19"/>
    </sheetView>
  </sheetViews>
  <sheetFormatPr defaultRowHeight="15.75" x14ac:dyDescent="0.4"/>
  <cols>
    <col min="1" max="16384" width="9" style="10"/>
  </cols>
  <sheetData>
    <row r="1" spans="1:1" ht="24" x14ac:dyDescent="0.4">
      <c r="A1" s="9" t="s">
        <v>14</v>
      </c>
    </row>
    <row r="2" spans="1:1" x14ac:dyDescent="0.4">
      <c r="A2" s="11"/>
    </row>
    <row r="3" spans="1:1" x14ac:dyDescent="0.4">
      <c r="A3" s="12" t="s">
        <v>21</v>
      </c>
    </row>
    <row r="4" spans="1:1" x14ac:dyDescent="0.4">
      <c r="A4" s="12" t="s">
        <v>24</v>
      </c>
    </row>
    <row r="5" spans="1:1" x14ac:dyDescent="0.4">
      <c r="A5" s="12" t="s">
        <v>22</v>
      </c>
    </row>
    <row r="6" spans="1:1" x14ac:dyDescent="0.4">
      <c r="A6" s="12" t="s">
        <v>23</v>
      </c>
    </row>
    <row r="10" spans="1:1" ht="24" x14ac:dyDescent="0.4">
      <c r="A10" s="9" t="s">
        <v>15</v>
      </c>
    </row>
    <row r="12" spans="1:1" x14ac:dyDescent="0.4">
      <c r="A12" s="13" t="s">
        <v>16</v>
      </c>
    </row>
    <row r="13" spans="1:1" x14ac:dyDescent="0.4">
      <c r="A13" s="11"/>
    </row>
    <row r="14" spans="1:1" x14ac:dyDescent="0.4">
      <c r="A14" s="11" t="s">
        <v>17</v>
      </c>
    </row>
    <row r="15" spans="1:1" x14ac:dyDescent="0.4">
      <c r="A15" s="11" t="s">
        <v>18</v>
      </c>
    </row>
    <row r="16" spans="1:1" x14ac:dyDescent="0.4">
      <c r="A16" s="11" t="s">
        <v>19</v>
      </c>
    </row>
    <row r="17" spans="1:1" x14ac:dyDescent="0.4">
      <c r="A17" s="11" t="s">
        <v>20</v>
      </c>
    </row>
  </sheetData>
  <sheetProtection algorithmName="SHA-512" hashValue="KcbjWHZFKeB2L52Asn9pcLyzrHuTU4P48IRctDc26VchhzpxEHMuwNkksLxZmM6b8RSLUsGQ+O9RVjQusSTgsg==" saltValue="7t6HJHDMzIEzZDwtJLWiwQ==" spinCount="100000" sheet="1" objects="1" scenarios="1"/>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サブスク管理シート</vt:lpstr>
      <vt:lpstr>免責事項_著作権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將路 鈴木</cp:lastModifiedBy>
  <dcterms:created xsi:type="dcterms:W3CDTF">2025-07-07T02:45:33Z</dcterms:created>
  <dcterms:modified xsi:type="dcterms:W3CDTF">2025-10-02T23:53:48Z</dcterms:modified>
</cp:coreProperties>
</file>